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6B9" lockStructure="1"/>
  <bookViews>
    <workbookView xWindow="600" yWindow="135" windowWidth="18120" windowHeight="11760"/>
  </bookViews>
  <sheets>
    <sheet name="Liste FW" sheetId="1" r:id="rId1"/>
    <sheet name="Botschaften" sheetId="2" state="hidden" r:id="rId2"/>
  </sheets>
  <definedNames>
    <definedName name="_xlnm._FilterDatabase" localSheetId="0" hidden="1">'Liste FW'!$A$10:$I$10</definedName>
    <definedName name="Botschaftsliste">Botschaften!$A$2:$A$5</definedName>
    <definedName name="Serienbrieffelder">'Liste FW'!$A$10:$O$41</definedName>
  </definedNames>
  <calcPr calcId="145621"/>
</workbook>
</file>

<file path=xl/calcChain.xml><?xml version="1.0" encoding="utf-8"?>
<calcChain xmlns="http://schemas.openxmlformats.org/spreadsheetml/2006/main">
  <c r="M12" i="1" l="1"/>
  <c r="N12" i="1"/>
  <c r="O12" i="1"/>
  <c r="M13" i="1"/>
  <c r="N13" i="1"/>
  <c r="O13" i="1"/>
  <c r="M14" i="1"/>
  <c r="N14" i="1"/>
  <c r="O14" i="1"/>
  <c r="M15" i="1"/>
  <c r="N15" i="1"/>
  <c r="O15" i="1"/>
  <c r="M16" i="1"/>
  <c r="N16" i="1"/>
  <c r="O16" i="1"/>
  <c r="M17" i="1"/>
  <c r="N17" i="1"/>
  <c r="O17" i="1"/>
  <c r="M18" i="1"/>
  <c r="N18" i="1"/>
  <c r="O18" i="1"/>
  <c r="M19" i="1"/>
  <c r="N19" i="1"/>
  <c r="O19" i="1"/>
  <c r="M20" i="1"/>
  <c r="N20" i="1"/>
  <c r="O20" i="1"/>
  <c r="M21" i="1"/>
  <c r="N21" i="1"/>
  <c r="O21" i="1"/>
  <c r="M22" i="1"/>
  <c r="N22" i="1"/>
  <c r="O22" i="1"/>
  <c r="M23" i="1"/>
  <c r="N23" i="1"/>
  <c r="O23" i="1"/>
  <c r="M24" i="1"/>
  <c r="N24" i="1"/>
  <c r="O24" i="1"/>
  <c r="M25" i="1"/>
  <c r="N25" i="1"/>
  <c r="O25" i="1"/>
  <c r="M26" i="1"/>
  <c r="N26" i="1"/>
  <c r="O26" i="1"/>
  <c r="M27" i="1"/>
  <c r="N27" i="1"/>
  <c r="O27" i="1"/>
  <c r="M28" i="1"/>
  <c r="N28" i="1"/>
  <c r="O28" i="1"/>
  <c r="M29" i="1"/>
  <c r="N29" i="1"/>
  <c r="O29" i="1"/>
  <c r="M30" i="1"/>
  <c r="N30" i="1"/>
  <c r="O30" i="1"/>
  <c r="M31" i="1"/>
  <c r="N31" i="1"/>
  <c r="O31" i="1"/>
  <c r="M32" i="1"/>
  <c r="N32" i="1"/>
  <c r="O32" i="1"/>
  <c r="M33" i="1"/>
  <c r="N33" i="1"/>
  <c r="O33" i="1"/>
  <c r="M34" i="1"/>
  <c r="N34" i="1"/>
  <c r="O34" i="1"/>
  <c r="M35" i="1"/>
  <c r="N35" i="1"/>
  <c r="O35" i="1"/>
  <c r="M36" i="1"/>
  <c r="N36" i="1"/>
  <c r="O36" i="1"/>
  <c r="M37" i="1"/>
  <c r="N37" i="1"/>
  <c r="O37" i="1"/>
  <c r="M38" i="1"/>
  <c r="N38" i="1"/>
  <c r="O38" i="1"/>
  <c r="M39" i="1"/>
  <c r="N39" i="1"/>
  <c r="O39" i="1"/>
  <c r="M40" i="1"/>
  <c r="N40" i="1"/>
  <c r="O40" i="1"/>
  <c r="M41" i="1"/>
  <c r="N41" i="1"/>
  <c r="O41" i="1"/>
  <c r="O11" i="1"/>
  <c r="N11" i="1"/>
  <c r="M11" i="1"/>
  <c r="J12" i="1" l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L11" i="1"/>
  <c r="K11" i="1"/>
  <c r="J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11" i="1"/>
</calcChain>
</file>

<file path=xl/sharedStrings.xml><?xml version="1.0" encoding="utf-8"?>
<sst xmlns="http://schemas.openxmlformats.org/spreadsheetml/2006/main" count="43" uniqueCount="38">
  <si>
    <t>Vorname</t>
  </si>
  <si>
    <t>Passnummer</t>
  </si>
  <si>
    <t>Nachname</t>
  </si>
  <si>
    <t>Dauer des Freiwilligendienstes 
dd.mm.yy – dd.mm.yy</t>
  </si>
  <si>
    <t>Postleitzahl und Ort:</t>
  </si>
  <si>
    <t>Straße und Hausnummer:</t>
  </si>
  <si>
    <t>Ansprechpartner der EO:</t>
  </si>
  <si>
    <t>Name der Entsendeorganisation:</t>
  </si>
  <si>
    <t>Partnerorganisation</t>
  </si>
  <si>
    <t>EO</t>
  </si>
  <si>
    <t>Ansprechpartner</t>
  </si>
  <si>
    <t>Straße</t>
  </si>
  <si>
    <t>Ort</t>
  </si>
  <si>
    <t>Geburts-datum</t>
  </si>
  <si>
    <t>Botschaft</t>
  </si>
  <si>
    <t>Hamburg</t>
  </si>
  <si>
    <t>Name Botschaft</t>
  </si>
  <si>
    <t>Peruanisches Generalkonsulat Hamburg</t>
  </si>
  <si>
    <t>Blumenstr. 28</t>
  </si>
  <si>
    <t>22301 Hamburg</t>
  </si>
  <si>
    <t>PLZ und Ort</t>
  </si>
  <si>
    <t>Berlin</t>
  </si>
  <si>
    <t>Offenbach</t>
  </si>
  <si>
    <t>Botschaft der Republik Peru</t>
  </si>
  <si>
    <t>10117 Berlin</t>
  </si>
  <si>
    <t>Generalkonsulat der Republik Peru</t>
  </si>
  <si>
    <t>Kaiserstr. 74</t>
  </si>
  <si>
    <t>63065 Offenbach</t>
  </si>
  <si>
    <t>zuständige Botschaft:</t>
  </si>
  <si>
    <r>
      <t xml:space="preserve">Liste der Freiwilligen für Visabegleitschreiben PERU </t>
    </r>
    <r>
      <rPr>
        <sz val="20"/>
        <color theme="1"/>
        <rFont val="Calibri"/>
        <family val="2"/>
      </rPr>
      <t>(weltwärts-Entsendungen)</t>
    </r>
  </si>
  <si>
    <t>Adresse des FW in Deutschland</t>
  </si>
  <si>
    <t>(pro Botschaft bitte eine einzelne Liste)</t>
  </si>
  <si>
    <t>München</t>
  </si>
  <si>
    <t>Peruanisches Generalkonsulat München</t>
  </si>
  <si>
    <t>Herzog-Heinrich-Strasse 23</t>
  </si>
  <si>
    <t>80336 München</t>
  </si>
  <si>
    <t>Version 1.1</t>
  </si>
  <si>
    <t>Taubenstraße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</si>
</sst>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24"/>
      <color theme="1"/>
      <name val="Calibri"/>
      <family val="2"/>
    </font>
    <font>
      <sz val="20"/>
      <color theme="1"/>
      <name val="Calibri"/>
      <family val="2"/>
    </font>
    <font>
      <b/>
      <u/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3" borderId="0" xfId="0" applyFill="1" applyAlignment="1" applyProtection="1">
      <alignment wrapText="1"/>
    </xf>
    <xf numFmtId="0" fontId="0" fillId="3" borderId="0" xfId="0" applyFill="1" applyProtection="1"/>
    <xf numFmtId="0" fontId="3" fillId="3" borderId="0" xfId="0" applyFont="1" applyFill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Alignment="1" applyProtection="1">
      <alignment horizontal="right"/>
    </xf>
    <xf numFmtId="0" fontId="1" fillId="2" borderId="10" xfId="0" applyFont="1" applyFill="1" applyBorder="1" applyProtection="1"/>
    <xf numFmtId="0" fontId="1" fillId="2" borderId="0" xfId="0" applyFont="1" applyFill="1" applyBorder="1" applyProtection="1"/>
    <xf numFmtId="0" fontId="1" fillId="2" borderId="11" xfId="0" applyFont="1" applyFill="1" applyBorder="1" applyAlignment="1" applyProtection="1">
      <alignment horizontal="right"/>
    </xf>
    <xf numFmtId="0" fontId="1" fillId="2" borderId="12" xfId="0" applyFont="1" applyFill="1" applyBorder="1" applyProtection="1"/>
    <xf numFmtId="0" fontId="1" fillId="2" borderId="13" xfId="0" applyFont="1" applyFill="1" applyBorder="1" applyProtection="1"/>
    <xf numFmtId="0" fontId="1" fillId="2" borderId="14" xfId="0" applyFont="1" applyFill="1" applyBorder="1" applyAlignment="1" applyProtection="1">
      <alignment horizontal="right"/>
    </xf>
    <xf numFmtId="0" fontId="1" fillId="4" borderId="3" xfId="0" applyFont="1" applyFill="1" applyBorder="1"/>
    <xf numFmtId="0" fontId="1" fillId="4" borderId="4" xfId="0" applyFont="1" applyFill="1" applyBorder="1"/>
    <xf numFmtId="0" fontId="1" fillId="4" borderId="1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0" fillId="3" borderId="0" xfId="0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  <protection locked="0"/>
    </xf>
    <xf numFmtId="14" fontId="2" fillId="3" borderId="2" xfId="0" applyNumberFormat="1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14" fontId="2" fillId="3" borderId="1" xfId="0" applyNumberFormat="1" applyFont="1" applyFill="1" applyBorder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vertical="center"/>
      <protection locked="0"/>
    </xf>
    <xf numFmtId="0" fontId="2" fillId="3" borderId="17" xfId="0" applyFont="1" applyFill="1" applyBorder="1" applyAlignment="1" applyProtection="1">
      <alignment vertical="center"/>
      <protection locked="0"/>
    </xf>
    <xf numFmtId="0" fontId="2" fillId="3" borderId="18" xfId="0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vertical="center"/>
      <protection locked="0"/>
    </xf>
    <xf numFmtId="0" fontId="2" fillId="3" borderId="25" xfId="0" applyFont="1" applyFill="1" applyBorder="1" applyAlignment="1" applyProtection="1">
      <alignment vertical="center"/>
      <protection locked="0"/>
    </xf>
    <xf numFmtId="0" fontId="0" fillId="3" borderId="0" xfId="0" applyFill="1" applyBorder="1" applyProtection="1"/>
    <xf numFmtId="0" fontId="2" fillId="3" borderId="27" xfId="0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vertical="center"/>
    </xf>
    <xf numFmtId="0" fontId="0" fillId="3" borderId="1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left" vertical="center"/>
      <protection locked="0"/>
    </xf>
    <xf numFmtId="14" fontId="2" fillId="3" borderId="2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8" fillId="0" borderId="29" xfId="0" applyFont="1" applyBorder="1" applyProtection="1"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Protection="1"/>
    <xf numFmtId="0" fontId="9" fillId="3" borderId="5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protection locked="0"/>
    </xf>
    <xf numFmtId="0" fontId="10" fillId="3" borderId="0" xfId="0" applyFont="1" applyFill="1" applyProtection="1"/>
    <xf numFmtId="0" fontId="10" fillId="3" borderId="0" xfId="0" applyFont="1" applyFill="1" applyBorder="1" applyAlignment="1" applyProtection="1">
      <alignment horizontal="right"/>
    </xf>
  </cellXfs>
  <cellStyles count="1">
    <cellStyle name="Standard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Freiwilligenliste" displayName="Freiwilligenliste" ref="A10:G41" totalsRowShown="0" headerRowDxfId="10" dataDxfId="8" headerRowBorderDxfId="9" tableBorderDxfId="7">
  <autoFilter ref="A10:G41"/>
  <tableColumns count="7">
    <tableColumn id="1" name="Vorname" dataDxfId="6"/>
    <tableColumn id="2" name="Nachname" dataDxfId="5"/>
    <tableColumn id="3" name="Geburts-datum" dataDxfId="4"/>
    <tableColumn id="4" name="Passnummer" dataDxfId="3"/>
    <tableColumn id="7" name="Adresse des FW in Deutschland" dataDxfId="2"/>
    <tableColumn id="6" name="Partnerorganisation" dataDxfId="1"/>
    <tableColumn id="5" name="Dauer des Freiwilligendienstes _x000a_dd.mm.yy – dd.mm.y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="85" zoomScaleNormal="85" workbookViewId="0">
      <selection activeCell="A11" sqref="A11"/>
    </sheetView>
  </sheetViews>
  <sheetFormatPr baseColWidth="10" defaultRowHeight="15.75" x14ac:dyDescent="0.25"/>
  <cols>
    <col min="1" max="1" width="13.375" style="2" customWidth="1"/>
    <col min="2" max="2" width="17.5" style="2" customWidth="1"/>
    <col min="3" max="3" width="11" style="2" customWidth="1"/>
    <col min="4" max="4" width="12.125" style="2" customWidth="1"/>
    <col min="5" max="5" width="23.75" style="2" customWidth="1"/>
    <col min="6" max="6" width="26.25" style="2" customWidth="1"/>
    <col min="7" max="7" width="17.5" style="2" customWidth="1"/>
    <col min="8" max="8" width="14.875" style="2" hidden="1" customWidth="1"/>
    <col min="9" max="9" width="13.125" style="2" hidden="1" customWidth="1"/>
    <col min="10" max="10" width="15.875" style="2" hidden="1" customWidth="1"/>
    <col min="11" max="11" width="15.625" style="2" hidden="1" customWidth="1"/>
    <col min="12" max="12" width="12.75" style="2" hidden="1" customWidth="1"/>
    <col min="13" max="13" width="34.5" style="2" hidden="1" customWidth="1"/>
    <col min="14" max="14" width="12.625" style="2" hidden="1" customWidth="1"/>
    <col min="15" max="15" width="19.125" style="2" hidden="1" customWidth="1"/>
    <col min="16" max="16" width="25.625" style="2" customWidth="1"/>
    <col min="17" max="16384" width="11" style="2"/>
  </cols>
  <sheetData>
    <row r="1" spans="1:15" ht="31.5" x14ac:dyDescent="0.5">
      <c r="A1" s="3" t="s">
        <v>29</v>
      </c>
      <c r="K1" s="20"/>
    </row>
    <row r="2" spans="1:15" ht="17.25" customHeight="1" thickBot="1" x14ac:dyDescent="0.35">
      <c r="A2" s="57"/>
      <c r="G2" s="58" t="s">
        <v>36</v>
      </c>
      <c r="K2" s="20"/>
    </row>
    <row r="3" spans="1:15" x14ac:dyDescent="0.25">
      <c r="A3" s="6"/>
      <c r="B3" s="7"/>
      <c r="C3" s="8" t="s">
        <v>7</v>
      </c>
      <c r="D3" s="48"/>
      <c r="E3" s="54"/>
      <c r="F3" s="4"/>
      <c r="G3" s="4"/>
      <c r="H3" s="36"/>
      <c r="K3" s="20"/>
    </row>
    <row r="4" spans="1:15" x14ac:dyDescent="0.25">
      <c r="A4" s="9"/>
      <c r="B4" s="10"/>
      <c r="C4" s="11" t="s">
        <v>6</v>
      </c>
      <c r="D4" s="49"/>
      <c r="E4" s="55"/>
      <c r="F4" s="5"/>
      <c r="G4" s="5"/>
      <c r="H4" s="36"/>
      <c r="K4" s="21"/>
    </row>
    <row r="5" spans="1:15" x14ac:dyDescent="0.25">
      <c r="A5" s="9"/>
      <c r="B5" s="10"/>
      <c r="C5" s="11" t="s">
        <v>5</v>
      </c>
      <c r="D5" s="48"/>
      <c r="E5" s="54"/>
      <c r="F5" s="5"/>
      <c r="G5" s="5"/>
      <c r="H5" s="36"/>
    </row>
    <row r="6" spans="1:15" x14ac:dyDescent="0.25">
      <c r="A6" s="9"/>
      <c r="B6" s="10"/>
      <c r="C6" s="11" t="s">
        <v>4</v>
      </c>
      <c r="D6" s="48"/>
      <c r="E6" s="54"/>
      <c r="F6" s="5"/>
      <c r="G6" s="5"/>
      <c r="H6" s="36"/>
    </row>
    <row r="7" spans="1:15" x14ac:dyDescent="0.25">
      <c r="A7" s="9"/>
      <c r="B7" s="10"/>
      <c r="C7" s="11"/>
      <c r="D7" s="50"/>
      <c r="E7" s="50"/>
      <c r="K7" s="1"/>
    </row>
    <row r="8" spans="1:15" ht="16.5" thickBot="1" x14ac:dyDescent="0.3">
      <c r="A8" s="12"/>
      <c r="B8" s="13"/>
      <c r="C8" s="14" t="s">
        <v>28</v>
      </c>
      <c r="D8" s="47" t="s">
        <v>21</v>
      </c>
      <c r="E8" s="47"/>
      <c r="F8" s="4"/>
      <c r="G8" s="44" t="s">
        <v>31</v>
      </c>
      <c r="H8" s="36"/>
    </row>
    <row r="9" spans="1:15" ht="16.5" thickBot="1" x14ac:dyDescent="0.3"/>
    <row r="10" spans="1:15" s="1" customFormat="1" ht="46.5" customHeight="1" thickBot="1" x14ac:dyDescent="0.3">
      <c r="A10" s="30" t="s">
        <v>0</v>
      </c>
      <c r="B10" s="31" t="s">
        <v>2</v>
      </c>
      <c r="C10" s="31" t="s">
        <v>13</v>
      </c>
      <c r="D10" s="31" t="s">
        <v>1</v>
      </c>
      <c r="E10" s="53" t="s">
        <v>30</v>
      </c>
      <c r="F10" s="32" t="s">
        <v>8</v>
      </c>
      <c r="G10" s="43" t="s">
        <v>3</v>
      </c>
      <c r="H10" s="42"/>
      <c r="I10" s="39" t="s">
        <v>9</v>
      </c>
      <c r="J10" s="38" t="s">
        <v>10</v>
      </c>
      <c r="K10" s="38" t="s">
        <v>11</v>
      </c>
      <c r="L10" s="38" t="s">
        <v>12</v>
      </c>
      <c r="M10" s="38" t="s">
        <v>14</v>
      </c>
      <c r="N10" s="38" t="s">
        <v>11</v>
      </c>
      <c r="O10" s="38" t="s">
        <v>20</v>
      </c>
    </row>
    <row r="11" spans="1:15" ht="15.75" customHeight="1" x14ac:dyDescent="0.25">
      <c r="A11" s="26"/>
      <c r="B11" s="22"/>
      <c r="C11" s="46"/>
      <c r="D11" s="46"/>
      <c r="E11" s="51"/>
      <c r="F11" s="28"/>
      <c r="G11" s="23"/>
      <c r="H11" s="37"/>
      <c r="I11" s="41">
        <f>$D$3</f>
        <v>0</v>
      </c>
      <c r="J11" s="41">
        <f>$D$4</f>
        <v>0</v>
      </c>
      <c r="K11" s="41">
        <f>$D$5</f>
        <v>0</v>
      </c>
      <c r="L11" s="41">
        <f>$D$6</f>
        <v>0</v>
      </c>
      <c r="M11" s="40" t="str">
        <f>VLOOKUP($D$8,Botschaften!$A$2:$E$67,2,0)</f>
        <v>Botschaft der Republik Peru</v>
      </c>
      <c r="N11" s="40" t="str">
        <f>VLOOKUP($D$8,Botschaften!$A$2:$E$67,3,0)</f>
        <v>Taubenstraße 20</v>
      </c>
      <c r="O11" s="40" t="str">
        <f>VLOOKUP($D$8,Botschaften!$A$2:$E$67,4,0)</f>
        <v>10117 Berlin</v>
      </c>
    </row>
    <row r="12" spans="1:15" x14ac:dyDescent="0.25">
      <c r="A12" s="27"/>
      <c r="B12" s="24"/>
      <c r="C12" s="24"/>
      <c r="D12" s="45"/>
      <c r="E12" s="52"/>
      <c r="F12" s="29"/>
      <c r="G12" s="23"/>
      <c r="H12" s="37"/>
      <c r="I12" s="41">
        <f t="shared" ref="I12:I41" si="0">$D$3</f>
        <v>0</v>
      </c>
      <c r="J12" s="41">
        <f t="shared" ref="J12:J41" si="1">$D$4</f>
        <v>0</v>
      </c>
      <c r="K12" s="41">
        <f t="shared" ref="K12:K41" si="2">$D$5</f>
        <v>0</v>
      </c>
      <c r="L12" s="41">
        <f t="shared" ref="L12:L41" si="3">$D$6</f>
        <v>0</v>
      </c>
      <c r="M12" s="40" t="str">
        <f>VLOOKUP($D$8,Botschaften!$A$2:$E$67,2,0)</f>
        <v>Botschaft der Republik Peru</v>
      </c>
      <c r="N12" s="40" t="str">
        <f>VLOOKUP($D$8,Botschaften!$A$2:$E$67,3,0)</f>
        <v>Taubenstraße 20</v>
      </c>
      <c r="O12" s="40" t="str">
        <f>VLOOKUP($D$8,Botschaften!$A$2:$E$67,4,0)</f>
        <v>10117 Berlin</v>
      </c>
    </row>
    <row r="13" spans="1:15" ht="15.75" customHeight="1" x14ac:dyDescent="0.25">
      <c r="A13" s="27"/>
      <c r="B13" s="24"/>
      <c r="C13" s="25"/>
      <c r="D13" s="24"/>
      <c r="E13" s="29"/>
      <c r="F13" s="29"/>
      <c r="G13" s="25"/>
      <c r="H13" s="37"/>
      <c r="I13" s="41">
        <f t="shared" si="0"/>
        <v>0</v>
      </c>
      <c r="J13" s="41">
        <f t="shared" si="1"/>
        <v>0</v>
      </c>
      <c r="K13" s="41">
        <f t="shared" si="2"/>
        <v>0</v>
      </c>
      <c r="L13" s="41">
        <f t="shared" si="3"/>
        <v>0</v>
      </c>
      <c r="M13" s="40" t="str">
        <f>VLOOKUP($D$8,Botschaften!$A$2:$E$67,2,0)</f>
        <v>Botschaft der Republik Peru</v>
      </c>
      <c r="N13" s="40" t="str">
        <f>VLOOKUP($D$8,Botschaften!$A$2:$E$67,3,0)</f>
        <v>Taubenstraße 20</v>
      </c>
      <c r="O13" s="40" t="str">
        <f>VLOOKUP($D$8,Botschaften!$A$2:$E$67,4,0)</f>
        <v>10117 Berlin</v>
      </c>
    </row>
    <row r="14" spans="1:15" x14ac:dyDescent="0.25">
      <c r="A14" s="27"/>
      <c r="B14" s="24"/>
      <c r="C14" s="25"/>
      <c r="D14" s="24"/>
      <c r="E14" s="29"/>
      <c r="F14" s="29"/>
      <c r="G14" s="25"/>
      <c r="H14" s="37"/>
      <c r="I14" s="41">
        <f t="shared" si="0"/>
        <v>0</v>
      </c>
      <c r="J14" s="41">
        <f t="shared" si="1"/>
        <v>0</v>
      </c>
      <c r="K14" s="41">
        <f t="shared" si="2"/>
        <v>0</v>
      </c>
      <c r="L14" s="41">
        <f t="shared" si="3"/>
        <v>0</v>
      </c>
      <c r="M14" s="40" t="str">
        <f>VLOOKUP($D$8,Botschaften!$A$2:$E$67,2,0)</f>
        <v>Botschaft der Republik Peru</v>
      </c>
      <c r="N14" s="40" t="str">
        <f>VLOOKUP($D$8,Botschaften!$A$2:$E$67,3,0)</f>
        <v>Taubenstraße 20</v>
      </c>
      <c r="O14" s="40" t="str">
        <f>VLOOKUP($D$8,Botschaften!$A$2:$E$67,4,0)</f>
        <v>10117 Berlin</v>
      </c>
    </row>
    <row r="15" spans="1:15" ht="15.75" customHeight="1" x14ac:dyDescent="0.25">
      <c r="A15" s="27"/>
      <c r="B15" s="24"/>
      <c r="C15" s="25"/>
      <c r="D15" s="24"/>
      <c r="E15" s="29"/>
      <c r="F15" s="29"/>
      <c r="G15" s="24"/>
      <c r="H15" s="37"/>
      <c r="I15" s="41">
        <f t="shared" si="0"/>
        <v>0</v>
      </c>
      <c r="J15" s="41">
        <f t="shared" si="1"/>
        <v>0</v>
      </c>
      <c r="K15" s="41">
        <f t="shared" si="2"/>
        <v>0</v>
      </c>
      <c r="L15" s="41">
        <f t="shared" si="3"/>
        <v>0</v>
      </c>
      <c r="M15" s="40" t="str">
        <f>VLOOKUP($D$8,Botschaften!$A$2:$E$67,2,0)</f>
        <v>Botschaft der Republik Peru</v>
      </c>
      <c r="N15" s="40" t="str">
        <f>VLOOKUP($D$8,Botschaften!$A$2:$E$67,3,0)</f>
        <v>Taubenstraße 20</v>
      </c>
      <c r="O15" s="40" t="str">
        <f>VLOOKUP($D$8,Botschaften!$A$2:$E$67,4,0)</f>
        <v>10117 Berlin</v>
      </c>
    </row>
    <row r="16" spans="1:15" x14ac:dyDescent="0.25">
      <c r="A16" s="27"/>
      <c r="B16" s="24"/>
      <c r="C16" s="25"/>
      <c r="D16" s="24"/>
      <c r="E16" s="29"/>
      <c r="F16" s="29"/>
      <c r="G16" s="24"/>
      <c r="H16" s="37"/>
      <c r="I16" s="41">
        <f t="shared" si="0"/>
        <v>0</v>
      </c>
      <c r="J16" s="41">
        <f t="shared" si="1"/>
        <v>0</v>
      </c>
      <c r="K16" s="41">
        <f t="shared" si="2"/>
        <v>0</v>
      </c>
      <c r="L16" s="41">
        <f t="shared" si="3"/>
        <v>0</v>
      </c>
      <c r="M16" s="40" t="str">
        <f>VLOOKUP($D$8,Botschaften!$A$2:$E$67,2,0)</f>
        <v>Botschaft der Republik Peru</v>
      </c>
      <c r="N16" s="40" t="str">
        <f>VLOOKUP($D$8,Botschaften!$A$2:$E$67,3,0)</f>
        <v>Taubenstraße 20</v>
      </c>
      <c r="O16" s="40" t="str">
        <f>VLOOKUP($D$8,Botschaften!$A$2:$E$67,4,0)</f>
        <v>10117 Berlin</v>
      </c>
    </row>
    <row r="17" spans="1:15" ht="15.75" customHeight="1" x14ac:dyDescent="0.25">
      <c r="A17" s="27"/>
      <c r="B17" s="24"/>
      <c r="C17" s="25"/>
      <c r="D17" s="24"/>
      <c r="E17" s="29"/>
      <c r="F17" s="29"/>
      <c r="G17" s="24"/>
      <c r="H17" s="37"/>
      <c r="I17" s="41">
        <f t="shared" si="0"/>
        <v>0</v>
      </c>
      <c r="J17" s="41">
        <f t="shared" si="1"/>
        <v>0</v>
      </c>
      <c r="K17" s="41">
        <f t="shared" si="2"/>
        <v>0</v>
      </c>
      <c r="L17" s="41">
        <f t="shared" si="3"/>
        <v>0</v>
      </c>
      <c r="M17" s="40" t="str">
        <f>VLOOKUP($D$8,Botschaften!$A$2:$E$67,2,0)</f>
        <v>Botschaft der Republik Peru</v>
      </c>
      <c r="N17" s="40" t="str">
        <f>VLOOKUP($D$8,Botschaften!$A$2:$E$67,3,0)</f>
        <v>Taubenstraße 20</v>
      </c>
      <c r="O17" s="40" t="str">
        <f>VLOOKUP($D$8,Botschaften!$A$2:$E$67,4,0)</f>
        <v>10117 Berlin</v>
      </c>
    </row>
    <row r="18" spans="1:15" x14ac:dyDescent="0.25">
      <c r="A18" s="27"/>
      <c r="B18" s="24"/>
      <c r="C18" s="25"/>
      <c r="D18" s="24"/>
      <c r="E18" s="29"/>
      <c r="F18" s="29"/>
      <c r="G18" s="24"/>
      <c r="H18" s="37"/>
      <c r="I18" s="41">
        <f t="shared" si="0"/>
        <v>0</v>
      </c>
      <c r="J18" s="41">
        <f t="shared" si="1"/>
        <v>0</v>
      </c>
      <c r="K18" s="41">
        <f t="shared" si="2"/>
        <v>0</v>
      </c>
      <c r="L18" s="41">
        <f t="shared" si="3"/>
        <v>0</v>
      </c>
      <c r="M18" s="40" t="str">
        <f>VLOOKUP($D$8,Botschaften!$A$2:$E$67,2,0)</f>
        <v>Botschaft der Republik Peru</v>
      </c>
      <c r="N18" s="40" t="str">
        <f>VLOOKUP($D$8,Botschaften!$A$2:$E$67,3,0)</f>
        <v>Taubenstraße 20</v>
      </c>
      <c r="O18" s="40" t="str">
        <f>VLOOKUP($D$8,Botschaften!$A$2:$E$67,4,0)</f>
        <v>10117 Berlin</v>
      </c>
    </row>
    <row r="19" spans="1:15" ht="15.75" customHeight="1" x14ac:dyDescent="0.25">
      <c r="A19" s="27"/>
      <c r="B19" s="24"/>
      <c r="C19" s="25"/>
      <c r="D19" s="24"/>
      <c r="E19" s="29"/>
      <c r="F19" s="29"/>
      <c r="G19" s="24"/>
      <c r="H19" s="37"/>
      <c r="I19" s="41">
        <f t="shared" si="0"/>
        <v>0</v>
      </c>
      <c r="J19" s="41">
        <f t="shared" si="1"/>
        <v>0</v>
      </c>
      <c r="K19" s="41">
        <f t="shared" si="2"/>
        <v>0</v>
      </c>
      <c r="L19" s="41">
        <f t="shared" si="3"/>
        <v>0</v>
      </c>
      <c r="M19" s="40" t="str">
        <f>VLOOKUP($D$8,Botschaften!$A$2:$E$67,2,0)</f>
        <v>Botschaft der Republik Peru</v>
      </c>
      <c r="N19" s="40" t="str">
        <f>VLOOKUP($D$8,Botschaften!$A$2:$E$67,3,0)</f>
        <v>Taubenstraße 20</v>
      </c>
      <c r="O19" s="40" t="str">
        <f>VLOOKUP($D$8,Botschaften!$A$2:$E$67,4,0)</f>
        <v>10117 Berlin</v>
      </c>
    </row>
    <row r="20" spans="1:15" x14ac:dyDescent="0.25">
      <c r="A20" s="27"/>
      <c r="B20" s="24"/>
      <c r="C20" s="25"/>
      <c r="D20" s="24"/>
      <c r="E20" s="29"/>
      <c r="F20" s="29"/>
      <c r="G20" s="24"/>
      <c r="H20" s="37"/>
      <c r="I20" s="41">
        <f t="shared" si="0"/>
        <v>0</v>
      </c>
      <c r="J20" s="41">
        <f t="shared" si="1"/>
        <v>0</v>
      </c>
      <c r="K20" s="41">
        <f t="shared" si="2"/>
        <v>0</v>
      </c>
      <c r="L20" s="41">
        <f t="shared" si="3"/>
        <v>0</v>
      </c>
      <c r="M20" s="40" t="str">
        <f>VLOOKUP($D$8,Botschaften!$A$2:$E$67,2,0)</f>
        <v>Botschaft der Republik Peru</v>
      </c>
      <c r="N20" s="40" t="str">
        <f>VLOOKUP($D$8,Botschaften!$A$2:$E$67,3,0)</f>
        <v>Taubenstraße 20</v>
      </c>
      <c r="O20" s="40" t="str">
        <f>VLOOKUP($D$8,Botschaften!$A$2:$E$67,4,0)</f>
        <v>10117 Berlin</v>
      </c>
    </row>
    <row r="21" spans="1:15" ht="15.75" customHeight="1" x14ac:dyDescent="0.25">
      <c r="A21" s="27"/>
      <c r="B21" s="24"/>
      <c r="C21" s="25"/>
      <c r="D21" s="24"/>
      <c r="E21" s="29"/>
      <c r="F21" s="29"/>
      <c r="G21" s="24"/>
      <c r="H21" s="37"/>
      <c r="I21" s="41">
        <f t="shared" si="0"/>
        <v>0</v>
      </c>
      <c r="J21" s="41">
        <f t="shared" si="1"/>
        <v>0</v>
      </c>
      <c r="K21" s="41">
        <f t="shared" si="2"/>
        <v>0</v>
      </c>
      <c r="L21" s="41">
        <f t="shared" si="3"/>
        <v>0</v>
      </c>
      <c r="M21" s="40" t="str">
        <f>VLOOKUP($D$8,Botschaften!$A$2:$E$67,2,0)</f>
        <v>Botschaft der Republik Peru</v>
      </c>
      <c r="N21" s="40" t="str">
        <f>VLOOKUP($D$8,Botschaften!$A$2:$E$67,3,0)</f>
        <v>Taubenstraße 20</v>
      </c>
      <c r="O21" s="40" t="str">
        <f>VLOOKUP($D$8,Botschaften!$A$2:$E$67,4,0)</f>
        <v>10117 Berlin</v>
      </c>
    </row>
    <row r="22" spans="1:15" x14ac:dyDescent="0.25">
      <c r="A22" s="27"/>
      <c r="B22" s="24"/>
      <c r="C22" s="24"/>
      <c r="D22" s="24"/>
      <c r="E22" s="29"/>
      <c r="F22" s="29"/>
      <c r="G22" s="24"/>
      <c r="H22" s="37"/>
      <c r="I22" s="41">
        <f t="shared" si="0"/>
        <v>0</v>
      </c>
      <c r="J22" s="41">
        <f t="shared" si="1"/>
        <v>0</v>
      </c>
      <c r="K22" s="41">
        <f t="shared" si="2"/>
        <v>0</v>
      </c>
      <c r="L22" s="41">
        <f t="shared" si="3"/>
        <v>0</v>
      </c>
      <c r="M22" s="40" t="str">
        <f>VLOOKUP($D$8,Botschaften!$A$2:$E$67,2,0)</f>
        <v>Botschaft der Republik Peru</v>
      </c>
      <c r="N22" s="40" t="str">
        <f>VLOOKUP($D$8,Botschaften!$A$2:$E$67,3,0)</f>
        <v>Taubenstraße 20</v>
      </c>
      <c r="O22" s="40" t="str">
        <f>VLOOKUP($D$8,Botschaften!$A$2:$E$67,4,0)</f>
        <v>10117 Berlin</v>
      </c>
    </row>
    <row r="23" spans="1:15" ht="15.75" customHeight="1" x14ac:dyDescent="0.25">
      <c r="A23" s="27"/>
      <c r="B23" s="24"/>
      <c r="C23" s="24"/>
      <c r="D23" s="24"/>
      <c r="E23" s="29"/>
      <c r="F23" s="29"/>
      <c r="G23" s="24"/>
      <c r="H23" s="37"/>
      <c r="I23" s="41">
        <f t="shared" si="0"/>
        <v>0</v>
      </c>
      <c r="J23" s="41">
        <f t="shared" si="1"/>
        <v>0</v>
      </c>
      <c r="K23" s="41">
        <f t="shared" si="2"/>
        <v>0</v>
      </c>
      <c r="L23" s="41">
        <f t="shared" si="3"/>
        <v>0</v>
      </c>
      <c r="M23" s="40" t="str">
        <f>VLOOKUP($D$8,Botschaften!$A$2:$E$67,2,0)</f>
        <v>Botschaft der Republik Peru</v>
      </c>
      <c r="N23" s="40" t="str">
        <f>VLOOKUP($D$8,Botschaften!$A$2:$E$67,3,0)</f>
        <v>Taubenstraße 20</v>
      </c>
      <c r="O23" s="40" t="str">
        <f>VLOOKUP($D$8,Botschaften!$A$2:$E$67,4,0)</f>
        <v>10117 Berlin</v>
      </c>
    </row>
    <row r="24" spans="1:15" x14ac:dyDescent="0.25">
      <c r="A24" s="27"/>
      <c r="B24" s="24"/>
      <c r="C24" s="24"/>
      <c r="D24" s="24"/>
      <c r="E24" s="29"/>
      <c r="F24" s="29"/>
      <c r="G24" s="24"/>
      <c r="H24" s="37"/>
      <c r="I24" s="41">
        <f t="shared" si="0"/>
        <v>0</v>
      </c>
      <c r="J24" s="41">
        <f t="shared" si="1"/>
        <v>0</v>
      </c>
      <c r="K24" s="41">
        <f t="shared" si="2"/>
        <v>0</v>
      </c>
      <c r="L24" s="41">
        <f t="shared" si="3"/>
        <v>0</v>
      </c>
      <c r="M24" s="40" t="str">
        <f>VLOOKUP($D$8,Botschaften!$A$2:$E$67,2,0)</f>
        <v>Botschaft der Republik Peru</v>
      </c>
      <c r="N24" s="40" t="str">
        <f>VLOOKUP($D$8,Botschaften!$A$2:$E$67,3,0)</f>
        <v>Taubenstraße 20</v>
      </c>
      <c r="O24" s="40" t="str">
        <f>VLOOKUP($D$8,Botschaften!$A$2:$E$67,4,0)</f>
        <v>10117 Berlin</v>
      </c>
    </row>
    <row r="25" spans="1:15" ht="15.75" customHeight="1" x14ac:dyDescent="0.25">
      <c r="A25" s="27"/>
      <c r="B25" s="24"/>
      <c r="C25" s="24"/>
      <c r="D25" s="24"/>
      <c r="E25" s="29"/>
      <c r="F25" s="29"/>
      <c r="G25" s="24"/>
      <c r="H25" s="37"/>
      <c r="I25" s="41">
        <f t="shared" si="0"/>
        <v>0</v>
      </c>
      <c r="J25" s="41">
        <f t="shared" si="1"/>
        <v>0</v>
      </c>
      <c r="K25" s="41">
        <f t="shared" si="2"/>
        <v>0</v>
      </c>
      <c r="L25" s="41">
        <f t="shared" si="3"/>
        <v>0</v>
      </c>
      <c r="M25" s="40" t="str">
        <f>VLOOKUP($D$8,Botschaften!$A$2:$E$67,2,0)</f>
        <v>Botschaft der Republik Peru</v>
      </c>
      <c r="N25" s="40" t="str">
        <f>VLOOKUP($D$8,Botschaften!$A$2:$E$67,3,0)</f>
        <v>Taubenstraße 20</v>
      </c>
      <c r="O25" s="40" t="str">
        <f>VLOOKUP($D$8,Botschaften!$A$2:$E$67,4,0)</f>
        <v>10117 Berlin</v>
      </c>
    </row>
    <row r="26" spans="1:15" x14ac:dyDescent="0.25">
      <c r="A26" s="27"/>
      <c r="B26" s="24"/>
      <c r="C26" s="24"/>
      <c r="D26" s="24"/>
      <c r="E26" s="29"/>
      <c r="F26" s="29"/>
      <c r="G26" s="24"/>
      <c r="H26" s="37"/>
      <c r="I26" s="41">
        <f t="shared" si="0"/>
        <v>0</v>
      </c>
      <c r="J26" s="41">
        <f t="shared" si="1"/>
        <v>0</v>
      </c>
      <c r="K26" s="41">
        <f t="shared" si="2"/>
        <v>0</v>
      </c>
      <c r="L26" s="41">
        <f t="shared" si="3"/>
        <v>0</v>
      </c>
      <c r="M26" s="40" t="str">
        <f>VLOOKUP($D$8,Botschaften!$A$2:$E$67,2,0)</f>
        <v>Botschaft der Republik Peru</v>
      </c>
      <c r="N26" s="40" t="str">
        <f>VLOOKUP($D$8,Botschaften!$A$2:$E$67,3,0)</f>
        <v>Taubenstraße 20</v>
      </c>
      <c r="O26" s="40" t="str">
        <f>VLOOKUP($D$8,Botschaften!$A$2:$E$67,4,0)</f>
        <v>10117 Berlin</v>
      </c>
    </row>
    <row r="27" spans="1:15" ht="15.75" customHeight="1" x14ac:dyDescent="0.25">
      <c r="A27" s="27"/>
      <c r="B27" s="24"/>
      <c r="C27" s="24"/>
      <c r="D27" s="24"/>
      <c r="E27" s="29"/>
      <c r="F27" s="29"/>
      <c r="G27" s="24"/>
      <c r="H27" s="37"/>
      <c r="I27" s="41">
        <f t="shared" si="0"/>
        <v>0</v>
      </c>
      <c r="J27" s="41">
        <f t="shared" si="1"/>
        <v>0</v>
      </c>
      <c r="K27" s="41">
        <f t="shared" si="2"/>
        <v>0</v>
      </c>
      <c r="L27" s="41">
        <f t="shared" si="3"/>
        <v>0</v>
      </c>
      <c r="M27" s="40" t="str">
        <f>VLOOKUP($D$8,Botschaften!$A$2:$E$67,2,0)</f>
        <v>Botschaft der Republik Peru</v>
      </c>
      <c r="N27" s="40" t="str">
        <f>VLOOKUP($D$8,Botschaften!$A$2:$E$67,3,0)</f>
        <v>Taubenstraße 20</v>
      </c>
      <c r="O27" s="40" t="str">
        <f>VLOOKUP($D$8,Botschaften!$A$2:$E$67,4,0)</f>
        <v>10117 Berlin</v>
      </c>
    </row>
    <row r="28" spans="1:15" x14ac:dyDescent="0.25">
      <c r="A28" s="27"/>
      <c r="B28" s="24"/>
      <c r="C28" s="24"/>
      <c r="D28" s="24"/>
      <c r="E28" s="29"/>
      <c r="F28" s="29"/>
      <c r="G28" s="24"/>
      <c r="H28" s="37"/>
      <c r="I28" s="41">
        <f t="shared" si="0"/>
        <v>0</v>
      </c>
      <c r="J28" s="41">
        <f t="shared" si="1"/>
        <v>0</v>
      </c>
      <c r="K28" s="41">
        <f t="shared" si="2"/>
        <v>0</v>
      </c>
      <c r="L28" s="41">
        <f t="shared" si="3"/>
        <v>0</v>
      </c>
      <c r="M28" s="40" t="str">
        <f>VLOOKUP($D$8,Botschaften!$A$2:$E$67,2,0)</f>
        <v>Botschaft der Republik Peru</v>
      </c>
      <c r="N28" s="40" t="str">
        <f>VLOOKUP($D$8,Botschaften!$A$2:$E$67,3,0)</f>
        <v>Taubenstraße 20</v>
      </c>
      <c r="O28" s="40" t="str">
        <f>VLOOKUP($D$8,Botschaften!$A$2:$E$67,4,0)</f>
        <v>10117 Berlin</v>
      </c>
    </row>
    <row r="29" spans="1:15" ht="15.75" customHeight="1" x14ac:dyDescent="0.25">
      <c r="A29" s="27"/>
      <c r="B29" s="24"/>
      <c r="C29" s="24"/>
      <c r="D29" s="24"/>
      <c r="E29" s="29"/>
      <c r="F29" s="29"/>
      <c r="G29" s="24"/>
      <c r="H29" s="37"/>
      <c r="I29" s="41">
        <f t="shared" si="0"/>
        <v>0</v>
      </c>
      <c r="J29" s="41">
        <f t="shared" si="1"/>
        <v>0</v>
      </c>
      <c r="K29" s="41">
        <f t="shared" si="2"/>
        <v>0</v>
      </c>
      <c r="L29" s="41">
        <f t="shared" si="3"/>
        <v>0</v>
      </c>
      <c r="M29" s="40" t="str">
        <f>VLOOKUP($D$8,Botschaften!$A$2:$E$67,2,0)</f>
        <v>Botschaft der Republik Peru</v>
      </c>
      <c r="N29" s="40" t="str">
        <f>VLOOKUP($D$8,Botschaften!$A$2:$E$67,3,0)</f>
        <v>Taubenstraße 20</v>
      </c>
      <c r="O29" s="40" t="str">
        <f>VLOOKUP($D$8,Botschaften!$A$2:$E$67,4,0)</f>
        <v>10117 Berlin</v>
      </c>
    </row>
    <row r="30" spans="1:15" x14ac:dyDescent="0.25">
      <c r="A30" s="27"/>
      <c r="B30" s="24"/>
      <c r="C30" s="24"/>
      <c r="D30" s="24"/>
      <c r="E30" s="29"/>
      <c r="F30" s="29"/>
      <c r="G30" s="24"/>
      <c r="H30" s="37"/>
      <c r="I30" s="41">
        <f t="shared" si="0"/>
        <v>0</v>
      </c>
      <c r="J30" s="41">
        <f t="shared" si="1"/>
        <v>0</v>
      </c>
      <c r="K30" s="41">
        <f t="shared" si="2"/>
        <v>0</v>
      </c>
      <c r="L30" s="41">
        <f t="shared" si="3"/>
        <v>0</v>
      </c>
      <c r="M30" s="40" t="str">
        <f>VLOOKUP($D$8,Botschaften!$A$2:$E$67,2,0)</f>
        <v>Botschaft der Republik Peru</v>
      </c>
      <c r="N30" s="40" t="str">
        <f>VLOOKUP($D$8,Botschaften!$A$2:$E$67,3,0)</f>
        <v>Taubenstraße 20</v>
      </c>
      <c r="O30" s="40" t="str">
        <f>VLOOKUP($D$8,Botschaften!$A$2:$E$67,4,0)</f>
        <v>10117 Berlin</v>
      </c>
    </row>
    <row r="31" spans="1:15" ht="15.75" customHeight="1" x14ac:dyDescent="0.25">
      <c r="A31" s="27"/>
      <c r="B31" s="24"/>
      <c r="C31" s="24"/>
      <c r="D31" s="24"/>
      <c r="E31" s="29"/>
      <c r="F31" s="29"/>
      <c r="G31" s="24"/>
      <c r="H31" s="37"/>
      <c r="I31" s="41">
        <f t="shared" si="0"/>
        <v>0</v>
      </c>
      <c r="J31" s="41">
        <f t="shared" si="1"/>
        <v>0</v>
      </c>
      <c r="K31" s="41">
        <f t="shared" si="2"/>
        <v>0</v>
      </c>
      <c r="L31" s="41">
        <f t="shared" si="3"/>
        <v>0</v>
      </c>
      <c r="M31" s="40" t="str">
        <f>VLOOKUP($D$8,Botschaften!$A$2:$E$67,2,0)</f>
        <v>Botschaft der Republik Peru</v>
      </c>
      <c r="N31" s="40" t="str">
        <f>VLOOKUP($D$8,Botschaften!$A$2:$E$67,3,0)</f>
        <v>Taubenstraße 20</v>
      </c>
      <c r="O31" s="40" t="str">
        <f>VLOOKUP($D$8,Botschaften!$A$2:$E$67,4,0)</f>
        <v>10117 Berlin</v>
      </c>
    </row>
    <row r="32" spans="1:15" x14ac:dyDescent="0.25">
      <c r="A32" s="27"/>
      <c r="B32" s="24"/>
      <c r="C32" s="24"/>
      <c r="D32" s="24"/>
      <c r="E32" s="29"/>
      <c r="F32" s="29"/>
      <c r="G32" s="24"/>
      <c r="H32" s="37"/>
      <c r="I32" s="41">
        <f t="shared" si="0"/>
        <v>0</v>
      </c>
      <c r="J32" s="41">
        <f t="shared" si="1"/>
        <v>0</v>
      </c>
      <c r="K32" s="41">
        <f t="shared" si="2"/>
        <v>0</v>
      </c>
      <c r="L32" s="41">
        <f t="shared" si="3"/>
        <v>0</v>
      </c>
      <c r="M32" s="40" t="str">
        <f>VLOOKUP($D$8,Botschaften!$A$2:$E$67,2,0)</f>
        <v>Botschaft der Republik Peru</v>
      </c>
      <c r="N32" s="40" t="str">
        <f>VLOOKUP($D$8,Botschaften!$A$2:$E$67,3,0)</f>
        <v>Taubenstraße 20</v>
      </c>
      <c r="O32" s="40" t="str">
        <f>VLOOKUP($D$8,Botschaften!$A$2:$E$67,4,0)</f>
        <v>10117 Berlin</v>
      </c>
    </row>
    <row r="33" spans="1:15" ht="15.75" customHeight="1" x14ac:dyDescent="0.25">
      <c r="A33" s="27"/>
      <c r="B33" s="24"/>
      <c r="C33" s="24"/>
      <c r="D33" s="24"/>
      <c r="E33" s="29"/>
      <c r="F33" s="29"/>
      <c r="G33" s="24"/>
      <c r="H33" s="37"/>
      <c r="I33" s="41">
        <f t="shared" si="0"/>
        <v>0</v>
      </c>
      <c r="J33" s="41">
        <f t="shared" si="1"/>
        <v>0</v>
      </c>
      <c r="K33" s="41">
        <f t="shared" si="2"/>
        <v>0</v>
      </c>
      <c r="L33" s="41">
        <f t="shared" si="3"/>
        <v>0</v>
      </c>
      <c r="M33" s="40" t="str">
        <f>VLOOKUP($D$8,Botschaften!$A$2:$E$67,2,0)</f>
        <v>Botschaft der Republik Peru</v>
      </c>
      <c r="N33" s="40" t="str">
        <f>VLOOKUP($D$8,Botschaften!$A$2:$E$67,3,0)</f>
        <v>Taubenstraße 20</v>
      </c>
      <c r="O33" s="40" t="str">
        <f>VLOOKUP($D$8,Botschaften!$A$2:$E$67,4,0)</f>
        <v>10117 Berlin</v>
      </c>
    </row>
    <row r="34" spans="1:15" x14ac:dyDescent="0.25">
      <c r="A34" s="27"/>
      <c r="B34" s="24"/>
      <c r="C34" s="24"/>
      <c r="D34" s="24"/>
      <c r="E34" s="29"/>
      <c r="F34" s="29"/>
      <c r="G34" s="24"/>
      <c r="H34" s="37"/>
      <c r="I34" s="41">
        <f t="shared" si="0"/>
        <v>0</v>
      </c>
      <c r="J34" s="41">
        <f t="shared" si="1"/>
        <v>0</v>
      </c>
      <c r="K34" s="41">
        <f t="shared" si="2"/>
        <v>0</v>
      </c>
      <c r="L34" s="41">
        <f t="shared" si="3"/>
        <v>0</v>
      </c>
      <c r="M34" s="40" t="str">
        <f>VLOOKUP($D$8,Botschaften!$A$2:$E$67,2,0)</f>
        <v>Botschaft der Republik Peru</v>
      </c>
      <c r="N34" s="40" t="str">
        <f>VLOOKUP($D$8,Botschaften!$A$2:$E$67,3,0)</f>
        <v>Taubenstraße 20</v>
      </c>
      <c r="O34" s="40" t="str">
        <f>VLOOKUP($D$8,Botschaften!$A$2:$E$67,4,0)</f>
        <v>10117 Berlin</v>
      </c>
    </row>
    <row r="35" spans="1:15" ht="15.75" customHeight="1" x14ac:dyDescent="0.25">
      <c r="A35" s="27"/>
      <c r="B35" s="24"/>
      <c r="C35" s="24"/>
      <c r="D35" s="24"/>
      <c r="E35" s="29"/>
      <c r="F35" s="29"/>
      <c r="G35" s="24"/>
      <c r="H35" s="37"/>
      <c r="I35" s="41">
        <f t="shared" si="0"/>
        <v>0</v>
      </c>
      <c r="J35" s="41">
        <f t="shared" si="1"/>
        <v>0</v>
      </c>
      <c r="K35" s="41">
        <f t="shared" si="2"/>
        <v>0</v>
      </c>
      <c r="L35" s="41">
        <f t="shared" si="3"/>
        <v>0</v>
      </c>
      <c r="M35" s="40" t="str">
        <f>VLOOKUP($D$8,Botschaften!$A$2:$E$67,2,0)</f>
        <v>Botschaft der Republik Peru</v>
      </c>
      <c r="N35" s="40" t="str">
        <f>VLOOKUP($D$8,Botschaften!$A$2:$E$67,3,0)</f>
        <v>Taubenstraße 20</v>
      </c>
      <c r="O35" s="40" t="str">
        <f>VLOOKUP($D$8,Botschaften!$A$2:$E$67,4,0)</f>
        <v>10117 Berlin</v>
      </c>
    </row>
    <row r="36" spans="1:15" x14ac:dyDescent="0.25">
      <c r="A36" s="27"/>
      <c r="B36" s="24"/>
      <c r="C36" s="24"/>
      <c r="D36" s="24"/>
      <c r="E36" s="29"/>
      <c r="F36" s="29"/>
      <c r="G36" s="24"/>
      <c r="H36" s="37"/>
      <c r="I36" s="41">
        <f t="shared" si="0"/>
        <v>0</v>
      </c>
      <c r="J36" s="41">
        <f t="shared" si="1"/>
        <v>0</v>
      </c>
      <c r="K36" s="41">
        <f t="shared" si="2"/>
        <v>0</v>
      </c>
      <c r="L36" s="41">
        <f t="shared" si="3"/>
        <v>0</v>
      </c>
      <c r="M36" s="40" t="str">
        <f>VLOOKUP($D$8,Botschaften!$A$2:$E$67,2,0)</f>
        <v>Botschaft der Republik Peru</v>
      </c>
      <c r="N36" s="40" t="str">
        <f>VLOOKUP($D$8,Botschaften!$A$2:$E$67,3,0)</f>
        <v>Taubenstraße 20</v>
      </c>
      <c r="O36" s="40" t="str">
        <f>VLOOKUP($D$8,Botschaften!$A$2:$E$67,4,0)</f>
        <v>10117 Berlin</v>
      </c>
    </row>
    <row r="37" spans="1:15" ht="15.75" customHeight="1" x14ac:dyDescent="0.25">
      <c r="A37" s="27"/>
      <c r="B37" s="24"/>
      <c r="C37" s="24"/>
      <c r="D37" s="24"/>
      <c r="E37" s="29"/>
      <c r="F37" s="29"/>
      <c r="G37" s="24"/>
      <c r="H37" s="37"/>
      <c r="I37" s="41">
        <f t="shared" si="0"/>
        <v>0</v>
      </c>
      <c r="J37" s="41">
        <f t="shared" si="1"/>
        <v>0</v>
      </c>
      <c r="K37" s="41">
        <f t="shared" si="2"/>
        <v>0</v>
      </c>
      <c r="L37" s="41">
        <f t="shared" si="3"/>
        <v>0</v>
      </c>
      <c r="M37" s="40" t="str">
        <f>VLOOKUP($D$8,Botschaften!$A$2:$E$67,2,0)</f>
        <v>Botschaft der Republik Peru</v>
      </c>
      <c r="N37" s="40" t="str">
        <f>VLOOKUP($D$8,Botschaften!$A$2:$E$67,3,0)</f>
        <v>Taubenstraße 20</v>
      </c>
      <c r="O37" s="40" t="str">
        <f>VLOOKUP($D$8,Botschaften!$A$2:$E$67,4,0)</f>
        <v>10117 Berlin</v>
      </c>
    </row>
    <row r="38" spans="1:15" x14ac:dyDescent="0.25">
      <c r="A38" s="27"/>
      <c r="B38" s="24"/>
      <c r="C38" s="24"/>
      <c r="D38" s="24"/>
      <c r="E38" s="29"/>
      <c r="F38" s="29"/>
      <c r="G38" s="24"/>
      <c r="H38" s="37"/>
      <c r="I38" s="41">
        <f t="shared" si="0"/>
        <v>0</v>
      </c>
      <c r="J38" s="41">
        <f t="shared" si="1"/>
        <v>0</v>
      </c>
      <c r="K38" s="41">
        <f t="shared" si="2"/>
        <v>0</v>
      </c>
      <c r="L38" s="41">
        <f t="shared" si="3"/>
        <v>0</v>
      </c>
      <c r="M38" s="40" t="str">
        <f>VLOOKUP($D$8,Botschaften!$A$2:$E$67,2,0)</f>
        <v>Botschaft der Republik Peru</v>
      </c>
      <c r="N38" s="40" t="str">
        <f>VLOOKUP($D$8,Botschaften!$A$2:$E$67,3,0)</f>
        <v>Taubenstraße 20</v>
      </c>
      <c r="O38" s="40" t="str">
        <f>VLOOKUP($D$8,Botschaften!$A$2:$E$67,4,0)</f>
        <v>10117 Berlin</v>
      </c>
    </row>
    <row r="39" spans="1:15" ht="15.75" customHeight="1" x14ac:dyDescent="0.25">
      <c r="A39" s="27"/>
      <c r="B39" s="24"/>
      <c r="C39" s="24"/>
      <c r="D39" s="24"/>
      <c r="E39" s="29"/>
      <c r="F39" s="29"/>
      <c r="G39" s="24"/>
      <c r="H39" s="37"/>
      <c r="I39" s="41">
        <f t="shared" si="0"/>
        <v>0</v>
      </c>
      <c r="J39" s="41">
        <f t="shared" si="1"/>
        <v>0</v>
      </c>
      <c r="K39" s="41">
        <f t="shared" si="2"/>
        <v>0</v>
      </c>
      <c r="L39" s="41">
        <f t="shared" si="3"/>
        <v>0</v>
      </c>
      <c r="M39" s="40" t="str">
        <f>VLOOKUP($D$8,Botschaften!$A$2:$E$67,2,0)</f>
        <v>Botschaft der Republik Peru</v>
      </c>
      <c r="N39" s="40" t="str">
        <f>VLOOKUP($D$8,Botschaften!$A$2:$E$67,3,0)</f>
        <v>Taubenstraße 20</v>
      </c>
      <c r="O39" s="40" t="str">
        <f>VLOOKUP($D$8,Botschaften!$A$2:$E$67,4,0)</f>
        <v>10117 Berlin</v>
      </c>
    </row>
    <row r="40" spans="1:15" x14ac:dyDescent="0.25">
      <c r="A40" s="27"/>
      <c r="B40" s="24"/>
      <c r="C40" s="24"/>
      <c r="D40" s="24"/>
      <c r="E40" s="29"/>
      <c r="F40" s="29"/>
      <c r="G40" s="24"/>
      <c r="H40" s="37"/>
      <c r="I40" s="41">
        <f t="shared" si="0"/>
        <v>0</v>
      </c>
      <c r="J40" s="41">
        <f t="shared" si="1"/>
        <v>0</v>
      </c>
      <c r="K40" s="41">
        <f t="shared" si="2"/>
        <v>0</v>
      </c>
      <c r="L40" s="41">
        <f t="shared" si="3"/>
        <v>0</v>
      </c>
      <c r="M40" s="40" t="str">
        <f>VLOOKUP($D$8,Botschaften!$A$2:$E$67,2,0)</f>
        <v>Botschaft der Republik Peru</v>
      </c>
      <c r="N40" s="40" t="str">
        <f>VLOOKUP($D$8,Botschaften!$A$2:$E$67,3,0)</f>
        <v>Taubenstraße 20</v>
      </c>
      <c r="O40" s="40" t="str">
        <f>VLOOKUP($D$8,Botschaften!$A$2:$E$67,4,0)</f>
        <v>10117 Berlin</v>
      </c>
    </row>
    <row r="41" spans="1:15" x14ac:dyDescent="0.25">
      <c r="A41" s="33"/>
      <c r="B41" s="34"/>
      <c r="C41" s="34"/>
      <c r="D41" s="34"/>
      <c r="E41" s="35"/>
      <c r="F41" s="35"/>
      <c r="G41" s="34"/>
      <c r="H41" s="37"/>
      <c r="I41" s="41">
        <f t="shared" si="0"/>
        <v>0</v>
      </c>
      <c r="J41" s="41">
        <f t="shared" si="1"/>
        <v>0</v>
      </c>
      <c r="K41" s="41">
        <f t="shared" si="2"/>
        <v>0</v>
      </c>
      <c r="L41" s="41">
        <f t="shared" si="3"/>
        <v>0</v>
      </c>
      <c r="M41" s="40" t="str">
        <f>VLOOKUP($D$8,Botschaften!$A$2:$E$67,2,0)</f>
        <v>Botschaft der Republik Peru</v>
      </c>
      <c r="N41" s="40" t="str">
        <f>VLOOKUP($D$8,Botschaften!$A$2:$E$67,3,0)</f>
        <v>Taubenstraße 20</v>
      </c>
      <c r="O41" s="40" t="str">
        <f>VLOOKUP($D$8,Botschaften!$A$2:$E$67,4,0)</f>
        <v>10117 Berlin</v>
      </c>
    </row>
  </sheetData>
  <sheetProtection password="F6B9" sheet="1" objects="1" scenarios="1" formatCells="0" selectLockedCells="1" sort="0"/>
  <dataValidations count="1">
    <dataValidation type="list" allowBlank="1" showInputMessage="1" showErrorMessage="1" errorTitle="Land nicht vorhanden" error="Bitte nur Länder aus der Liste auswählen. Falls ein Land in der Liste fehlt, bitte die Koordinierungsstelle weltwärts kontaktieren." sqref="D8:E8">
      <formula1>Botschaftsliste</formula1>
    </dataValidation>
  </dataValidations>
  <pageMargins left="0.7" right="0.7" top="0.78740157499999996" bottom="0.78740157499999996" header="0.3" footer="0.3"/>
  <pageSetup paperSize="9" scale="7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3" sqref="D3"/>
    </sheetView>
  </sheetViews>
  <sheetFormatPr baseColWidth="10" defaultRowHeight="15.75" x14ac:dyDescent="0.25"/>
  <cols>
    <col min="1" max="1" width="9" bestFit="1" customWidth="1"/>
    <col min="2" max="2" width="28.875" bestFit="1" customWidth="1"/>
    <col min="3" max="3" width="24.125" customWidth="1"/>
    <col min="4" max="4" width="12.75" bestFit="1" customWidth="1"/>
    <col min="5" max="5" width="20.5" bestFit="1" customWidth="1"/>
  </cols>
  <sheetData>
    <row r="1" spans="1:5" ht="16.5" thickBot="1" x14ac:dyDescent="0.3">
      <c r="A1" s="15" t="s">
        <v>14</v>
      </c>
      <c r="B1" s="16" t="s">
        <v>16</v>
      </c>
      <c r="C1" s="16" t="s">
        <v>11</v>
      </c>
      <c r="D1" s="16" t="s">
        <v>20</v>
      </c>
      <c r="E1" s="17"/>
    </row>
    <row r="2" spans="1:5" x14ac:dyDescent="0.25">
      <c r="A2" s="18" t="s">
        <v>15</v>
      </c>
      <c r="B2" s="18" t="s">
        <v>17</v>
      </c>
      <c r="C2" s="19" t="s">
        <v>18</v>
      </c>
      <c r="D2" s="18" t="s">
        <v>19</v>
      </c>
      <c r="E2" s="18"/>
    </row>
    <row r="3" spans="1:5" x14ac:dyDescent="0.25">
      <c r="A3" s="18" t="s">
        <v>21</v>
      </c>
      <c r="B3" s="18" t="s">
        <v>23</v>
      </c>
      <c r="C3" s="19" t="s">
        <v>37</v>
      </c>
      <c r="D3" s="18" t="s">
        <v>24</v>
      </c>
      <c r="E3" s="18"/>
    </row>
    <row r="4" spans="1:5" x14ac:dyDescent="0.25">
      <c r="A4" s="18" t="s">
        <v>22</v>
      </c>
      <c r="B4" s="18" t="s">
        <v>25</v>
      </c>
      <c r="C4" s="19" t="s">
        <v>26</v>
      </c>
      <c r="D4" s="18" t="s">
        <v>27</v>
      </c>
      <c r="E4" s="18"/>
    </row>
    <row r="5" spans="1:5" x14ac:dyDescent="0.25">
      <c r="A5" s="18" t="s">
        <v>32</v>
      </c>
      <c r="B5" s="18" t="s">
        <v>33</v>
      </c>
      <c r="C5" s="56" t="s">
        <v>34</v>
      </c>
      <c r="D5" s="18" t="s">
        <v>35</v>
      </c>
      <c r="E5" s="18"/>
    </row>
  </sheetData>
  <sheetProtection selectLockedCells="1" selectUnlockedCell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Liste FW</vt:lpstr>
      <vt:lpstr>Botschaften</vt:lpstr>
      <vt:lpstr>Botschaftsliste</vt:lpstr>
      <vt:lpstr>Serienbrieffelder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Haas, Brigitte (F1.4)</dc:creator>
  <cp:lastModifiedBy>Geers, Joscha (F14)</cp:lastModifiedBy>
  <cp:lastPrinted>2017-05-18T12:49:35Z</cp:lastPrinted>
  <dcterms:created xsi:type="dcterms:W3CDTF">2016-05-30T08:35:41Z</dcterms:created>
  <dcterms:modified xsi:type="dcterms:W3CDTF">2018-08-15T06:27:51Z</dcterms:modified>
</cp:coreProperties>
</file>